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idland-my.sharepoint.com/personal/byasher_midland_ca/Documents/Documents/Bailee/Engineering/Development Standards and checklists/"/>
    </mc:Choice>
  </mc:AlternateContent>
  <xr:revisionPtr revIDLastSave="0" documentId="8_{56FE4260-B94A-45CB-A503-2E789DF94D54}" xr6:coauthVersionLast="47" xr6:coauthVersionMax="47" xr10:uidLastSave="{00000000-0000-0000-0000-000000000000}"/>
  <bookViews>
    <workbookView xWindow="-120" yWindow="-120" windowWidth="29040" windowHeight="15720" xr2:uid="{55B2F1F5-93BE-4D69-934C-AE4F5831930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1" l="1"/>
  <c r="G142" i="1"/>
  <c r="G143" i="1" s="1"/>
  <c r="G114" i="1"/>
  <c r="G115" i="1"/>
  <c r="G117" i="1" s="1"/>
  <c r="G116" i="1"/>
  <c r="G119" i="1"/>
  <c r="G120" i="1"/>
  <c r="G121" i="1"/>
  <c r="G127" i="1"/>
  <c r="G126" i="1"/>
  <c r="G125" i="1"/>
  <c r="G124" i="1"/>
  <c r="G123" i="1"/>
  <c r="G122" i="1"/>
  <c r="G90" i="1"/>
  <c r="G91" i="1"/>
  <c r="G88" i="1"/>
  <c r="G89" i="1"/>
  <c r="G65" i="1"/>
  <c r="G66" i="1"/>
  <c r="G67" i="1"/>
  <c r="G68" i="1"/>
  <c r="G69" i="1"/>
  <c r="G34" i="1"/>
  <c r="G35" i="1"/>
  <c r="G36" i="1"/>
  <c r="G37" i="1"/>
  <c r="G38" i="1"/>
  <c r="G55" i="1"/>
  <c r="G56" i="1"/>
  <c r="G57" i="1"/>
  <c r="G58" i="1"/>
  <c r="G59" i="1"/>
  <c r="G60" i="1"/>
  <c r="G54" i="1"/>
  <c r="G50" i="1"/>
  <c r="G51" i="1"/>
  <c r="G45" i="1"/>
  <c r="G46" i="1"/>
  <c r="G47" i="1"/>
  <c r="G48" i="1"/>
  <c r="G82" i="1"/>
  <c r="G83" i="1"/>
  <c r="G130" i="1"/>
  <c r="G144" i="1" l="1"/>
  <c r="G146" i="1" s="1"/>
  <c r="G145" i="1"/>
  <c r="G61" i="1"/>
  <c r="G63" i="1"/>
  <c r="G87" i="1"/>
  <c r="G86" i="1"/>
  <c r="G94" i="1" s="1"/>
  <c r="G78" i="1"/>
  <c r="G138" i="1"/>
  <c r="G137" i="1"/>
  <c r="G136" i="1"/>
  <c r="G135" i="1"/>
  <c r="G134" i="1"/>
  <c r="G132" i="1"/>
  <c r="G131" i="1"/>
  <c r="G111" i="1"/>
  <c r="G110" i="1"/>
  <c r="G107" i="1"/>
  <c r="G106" i="1"/>
  <c r="G105" i="1"/>
  <c r="G104" i="1"/>
  <c r="G103" i="1"/>
  <c r="G102" i="1"/>
  <c r="G49" i="1"/>
  <c r="G28" i="1"/>
  <c r="G29" i="1"/>
  <c r="G30" i="1"/>
  <c r="G31" i="1"/>
  <c r="G32" i="1"/>
  <c r="G33" i="1"/>
  <c r="G39" i="1"/>
  <c r="G40" i="1"/>
  <c r="G41" i="1"/>
  <c r="G26" i="1"/>
  <c r="G17" i="1"/>
  <c r="G18" i="1"/>
  <c r="G19" i="1"/>
  <c r="G20" i="1"/>
  <c r="G21" i="1"/>
  <c r="G22" i="1"/>
  <c r="G23" i="1"/>
  <c r="G16" i="1"/>
  <c r="G10" i="1"/>
  <c r="G11" i="1"/>
  <c r="G12" i="1"/>
  <c r="G13" i="1"/>
  <c r="G9" i="1"/>
  <c r="G14" i="1" s="1"/>
  <c r="G81" i="1"/>
  <c r="G80" i="1"/>
  <c r="G79" i="1"/>
  <c r="G77" i="1"/>
  <c r="G76" i="1"/>
  <c r="G75" i="1"/>
  <c r="G74" i="1"/>
  <c r="G71" i="1"/>
  <c r="G70" i="1"/>
  <c r="G64" i="1"/>
  <c r="G44" i="1"/>
  <c r="G72" i="1" l="1"/>
  <c r="G24" i="1"/>
  <c r="G42" i="1"/>
  <c r="G52" i="1"/>
  <c r="G108" i="1"/>
  <c r="G112" i="1"/>
  <c r="G84" i="1"/>
  <c r="G95" i="1" s="1"/>
  <c r="G96" i="1" l="1"/>
  <c r="G97" i="1" s="1"/>
</calcChain>
</file>

<file path=xl/sharedStrings.xml><?xml version="1.0" encoding="utf-8"?>
<sst xmlns="http://schemas.openxmlformats.org/spreadsheetml/2006/main" count="254" uniqueCount="102">
  <si>
    <t>Cost Estimate (Internal)</t>
  </si>
  <si>
    <t>Item No.</t>
  </si>
  <si>
    <t>Description</t>
  </si>
  <si>
    <t>Unit</t>
  </si>
  <si>
    <t>Est. Qty</t>
  </si>
  <si>
    <t>Unit Price</t>
  </si>
  <si>
    <t>Amount Bid</t>
  </si>
  <si>
    <t>GENERAL</t>
  </si>
  <si>
    <t>Traffic control</t>
  </si>
  <si>
    <t>LS</t>
  </si>
  <si>
    <t>Mobilization and demobilization</t>
  </si>
  <si>
    <t>Silt fence</t>
  </si>
  <si>
    <t>m</t>
  </si>
  <si>
    <t>Check dams</t>
  </si>
  <si>
    <t>ea</t>
  </si>
  <si>
    <t>Rip-rap and filter fabric</t>
  </si>
  <si>
    <r>
      <t>m</t>
    </r>
    <r>
      <rPr>
        <vertAlign val="superscript"/>
        <sz val="11"/>
        <color theme="1"/>
        <rFont val="Arial"/>
        <family val="2"/>
      </rPr>
      <t>2</t>
    </r>
  </si>
  <si>
    <t>Sub-Total</t>
  </si>
  <si>
    <t>REMOVALS</t>
  </si>
  <si>
    <t>Clearing and grubbing</t>
  </si>
  <si>
    <t>Signs removal and salvage</t>
  </si>
  <si>
    <t>Full depth asphalt removal</t>
  </si>
  <si>
    <t>Curb removal</t>
  </si>
  <si>
    <t>Gravel driveway removal</t>
  </si>
  <si>
    <t xml:space="preserve">Asphalt driveway removal </t>
  </si>
  <si>
    <t xml:space="preserve">Culvert removal </t>
  </si>
  <si>
    <t>Topsoil, stripping and stockpiling</t>
  </si>
  <si>
    <t>STORM WORKS</t>
  </si>
  <si>
    <t>Storm manholes (size)</t>
  </si>
  <si>
    <t>Catch Basins</t>
  </si>
  <si>
    <t>Ditch inlet catch basins</t>
  </si>
  <si>
    <t>Yard basins</t>
  </si>
  <si>
    <t>150 mm dia. pipe</t>
  </si>
  <si>
    <t>200 mm dia. pipe</t>
  </si>
  <si>
    <t>300mm dia. Pipe</t>
  </si>
  <si>
    <t>500 mm dia. pipe</t>
  </si>
  <si>
    <t>Stormceptor</t>
  </si>
  <si>
    <t>Outfall</t>
  </si>
  <si>
    <t>Storm Ponds</t>
  </si>
  <si>
    <t>Culverts and end protection</t>
  </si>
  <si>
    <t>Swales</t>
  </si>
  <si>
    <t>Filter fabric wrapped perforated subdrain</t>
  </si>
  <si>
    <t>Video inspection of storm sewer – installation of sewer</t>
  </si>
  <si>
    <t>Video inspection of storm sewer – end of warranty period</t>
  </si>
  <si>
    <t>SANITARY WORKS</t>
  </si>
  <si>
    <t>Precast sanitary manhole (Size)</t>
  </si>
  <si>
    <t>200mm dia. Sanitary pipe</t>
  </si>
  <si>
    <t>250mm dia. Sanitary Pipe</t>
  </si>
  <si>
    <t>300mm dia. Sanitary Pipe</t>
  </si>
  <si>
    <t>150 mm dia. sanitary service with fittings</t>
  </si>
  <si>
    <t>200mm dia. sanitary service with fittings</t>
  </si>
  <si>
    <t>Video inspection of sanitary sewer – installation of sewer</t>
  </si>
  <si>
    <t>Video inspection of sanitary sewer – end of warranty period</t>
  </si>
  <si>
    <t>SANITARY PUMPING STATION</t>
  </si>
  <si>
    <t>Building construction</t>
  </si>
  <si>
    <t>Generator</t>
  </si>
  <si>
    <t>Electrical</t>
  </si>
  <si>
    <t>Pumps, controls and appurtenances</t>
  </si>
  <si>
    <t>Wet wells</t>
  </si>
  <si>
    <t>Parking lot and site works</t>
  </si>
  <si>
    <t>Sanitary pipe</t>
  </si>
  <si>
    <t>WATERMAIN WORKS</t>
  </si>
  <si>
    <t>300 mm PVC DR 18 watermain, fittings, etc.</t>
  </si>
  <si>
    <t>150 mm PVC DR 18 watermain, fittings, etc.</t>
  </si>
  <si>
    <t>Watemain valves</t>
  </si>
  <si>
    <t>Control valves (PRV)</t>
  </si>
  <si>
    <t>Sampling station</t>
  </si>
  <si>
    <t>Fire hydrants</t>
  </si>
  <si>
    <t>Automatic flushing station and associated water service and sanitary service connection</t>
  </si>
  <si>
    <t>50 mm dia. water service with curb stop valve</t>
  </si>
  <si>
    <t>100 mm dia. Water service with curb stop valve</t>
  </si>
  <si>
    <t>ROAD/DRIVEWAY/PARKING LOT WORK</t>
  </si>
  <si>
    <t>Granular A (thickness)</t>
  </si>
  <si>
    <t>Granular B (thickness)</t>
  </si>
  <si>
    <t>HL8 base course asphalt (thickness)</t>
  </si>
  <si>
    <t>HL3 surface course asphalt (thickness)</t>
  </si>
  <si>
    <t>Hot mix miscellaneous</t>
  </si>
  <si>
    <t>Concrete barrier curb and gutter</t>
  </si>
  <si>
    <t>Concrete sidewalk</t>
  </si>
  <si>
    <t>Tactile Indicators</t>
  </si>
  <si>
    <t xml:space="preserve">ea </t>
  </si>
  <si>
    <t>Reinstall signs</t>
  </si>
  <si>
    <t>New signs</t>
  </si>
  <si>
    <t>LANDSCAPING</t>
  </si>
  <si>
    <t>Plantings</t>
  </si>
  <si>
    <t>Retaining Wall</t>
  </si>
  <si>
    <t>Fencing</t>
  </si>
  <si>
    <t>Walkways/ Multi-use trail</t>
  </si>
  <si>
    <t>Playground or park amenities</t>
  </si>
  <si>
    <t>Topsoil and finish grading</t>
  </si>
  <si>
    <t>Sod</t>
  </si>
  <si>
    <t>Rip Rap or river stone</t>
  </si>
  <si>
    <t>Subtotal for Internal Works</t>
  </si>
  <si>
    <t>Total Internal Costs (Including the 1.76% non refundable HST)</t>
  </si>
  <si>
    <t>Total Internal Town Deposit (50% deposit including the 1.76% non refundable HST)</t>
  </si>
  <si>
    <t>Cost Estimate (External)</t>
  </si>
  <si>
    <t>Connect to Town sanitary main with fittings</t>
  </si>
  <si>
    <t>Subtotal for External Costs</t>
  </si>
  <si>
    <t>Total External Costs (Including the 1.76% non refundable HST)</t>
  </si>
  <si>
    <t>Total External Town Deposit (100% deposit including the 1.76% non refundable HST)</t>
  </si>
  <si>
    <t>4.2% Engineering Fee (Including the 1.76% non refundable HST)</t>
  </si>
  <si>
    <t>***Disclaimer: This is a general template and can be modified to suit the site plan applicant***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</si>
</sst>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&quot;$&quot;* #,##0.00_-;\-&quot;$&quot;* #,##0.00_-;_-&quot;$&quot;* &quot;-&quot;??_-;_-@_-"/>
    <numFmt numFmtId="165" formatCode="0.0"/>
    <numFmt numFmtId="166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</cellStyleXfs>
  <cellXfs count="73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1" applyFont="1" applyFill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 applyProtection="1">
      <alignment horizontal="center" vertical="center"/>
    </xf>
    <xf numFmtId="166" fontId="6" fillId="0" borderId="4" xfId="0" quotePrefix="1" applyNumberFormat="1" applyFont="1" applyBorder="1" applyAlignment="1">
      <alignment horizontal="center" vertical="center"/>
    </xf>
    <xf numFmtId="164" fontId="7" fillId="0" borderId="1" xfId="1" applyFont="1" applyFill="1" applyBorder="1" applyAlignment="1" applyProtection="1">
      <alignment horizontal="center" vertical="center"/>
      <protection locked="0"/>
    </xf>
    <xf numFmtId="2" fontId="6" fillId="0" borderId="4" xfId="0" quotePrefix="1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1" fillId="3" borderId="3" xfId="1" applyFill="1" applyBorder="1" applyAlignment="1">
      <alignment horizontal="center" vertical="center"/>
    </xf>
    <xf numFmtId="165" fontId="6" fillId="0" borderId="4" xfId="0" quotePrefix="1" applyNumberFormat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4" fontId="5" fillId="6" borderId="1" xfId="4" applyNumberFormat="1" applyFont="1" applyBorder="1"/>
    <xf numFmtId="164" fontId="1" fillId="3" borderId="1" xfId="3" applyNumberFormat="1" applyBorder="1"/>
    <xf numFmtId="164" fontId="2" fillId="6" borderId="1" xfId="1" applyFont="1" applyFill="1" applyBorder="1"/>
    <xf numFmtId="164" fontId="2" fillId="6" borderId="1" xfId="4" applyNumberFormat="1" applyFont="1" applyBorder="1"/>
    <xf numFmtId="164" fontId="2" fillId="6" borderId="1" xfId="4" applyNumberFormat="1" applyFont="1" applyBorder="1" applyAlignment="1">
      <alignment horizontal="center" vertical="center"/>
    </xf>
    <xf numFmtId="164" fontId="10" fillId="7" borderId="1" xfId="1" applyFont="1" applyFill="1" applyBorder="1"/>
    <xf numFmtId="165" fontId="5" fillId="5" borderId="1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6" fillId="0" borderId="4" xfId="0" applyFont="1" applyBorder="1" applyAlignment="1">
      <alignment horizontal="center"/>
    </xf>
    <xf numFmtId="0" fontId="5" fillId="6" borderId="2" xfId="4" applyFont="1" applyBorder="1" applyAlignment="1">
      <alignment horizontal="left" vertical="center"/>
    </xf>
    <xf numFmtId="0" fontId="5" fillId="6" borderId="6" xfId="4" applyFont="1" applyBorder="1" applyAlignment="1">
      <alignment horizontal="left" vertical="center"/>
    </xf>
    <xf numFmtId="0" fontId="5" fillId="6" borderId="3" xfId="4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8" fontId="1" fillId="3" borderId="2" xfId="3" applyNumberFormat="1" applyBorder="1" applyAlignment="1">
      <alignment horizontal="right" vertical="center"/>
    </xf>
    <xf numFmtId="8" fontId="1" fillId="3" borderId="6" xfId="3" applyNumberFormat="1" applyBorder="1" applyAlignment="1">
      <alignment horizontal="right" vertical="center"/>
    </xf>
    <xf numFmtId="0" fontId="1" fillId="3" borderId="2" xfId="3" applyBorder="1" applyAlignment="1">
      <alignment horizontal="right" vertical="center"/>
    </xf>
    <xf numFmtId="0" fontId="1" fillId="3" borderId="6" xfId="3" applyBorder="1" applyAlignment="1">
      <alignment horizontal="right" vertical="center"/>
    </xf>
    <xf numFmtId="0" fontId="1" fillId="3" borderId="3" xfId="3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6" borderId="2" xfId="4" applyFont="1" applyBorder="1" applyAlignment="1">
      <alignment horizontal="left"/>
    </xf>
    <xf numFmtId="0" fontId="5" fillId="6" borderId="6" xfId="4" applyFont="1" applyBorder="1" applyAlignment="1">
      <alignment horizontal="left"/>
    </xf>
    <xf numFmtId="0" fontId="5" fillId="6" borderId="3" xfId="4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2" xfId="2" applyFont="1" applyBorder="1" applyAlignment="1">
      <alignment horizontal="center"/>
    </xf>
    <xf numFmtId="0" fontId="4" fillId="2" borderId="6" xfId="2" applyFont="1" applyBorder="1" applyAlignment="1">
      <alignment horizontal="center"/>
    </xf>
    <xf numFmtId="0" fontId="4" fillId="2" borderId="3" xfId="2" applyFont="1" applyBorder="1" applyAlignment="1">
      <alignment horizontal="center"/>
    </xf>
    <xf numFmtId="0" fontId="5" fillId="5" borderId="5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0" fillId="7" borderId="2" xfId="5" applyFont="1" applyBorder="1" applyAlignment="1">
      <alignment horizontal="left"/>
    </xf>
    <xf numFmtId="0" fontId="10" fillId="7" borderId="6" xfId="5" applyFont="1" applyBorder="1" applyAlignment="1">
      <alignment horizontal="left"/>
    </xf>
    <xf numFmtId="0" fontId="10" fillId="7" borderId="3" xfId="5" applyFont="1" applyBorder="1" applyAlignment="1">
      <alignment horizontal="left"/>
    </xf>
    <xf numFmtId="0" fontId="11" fillId="8" borderId="0" xfId="0" applyFont="1" applyFill="1" applyAlignment="1">
      <alignment horizontal="center"/>
    </xf>
    <xf numFmtId="8" fontId="1" fillId="3" borderId="1" xfId="3" applyNumberFormat="1" applyBorder="1" applyAlignment="1">
      <alignment horizontal="right" vertical="center"/>
    </xf>
    <xf numFmtId="0" fontId="1" fillId="3" borderId="2" xfId="3" applyBorder="1" applyAlignment="1">
      <alignment horizontal="right"/>
    </xf>
    <xf numFmtId="0" fontId="1" fillId="3" borderId="6" xfId="3" applyBorder="1" applyAlignment="1">
      <alignment horizontal="right"/>
    </xf>
    <xf numFmtId="0" fontId="1" fillId="3" borderId="3" xfId="3" applyBorder="1" applyAlignment="1">
      <alignment horizontal="right"/>
    </xf>
  </cellXfs>
  <cellStyles count="6">
    <cellStyle name="20% - Accent6" xfId="3" builtinId="50"/>
    <cellStyle name="60% - Accent6" xfId="4" builtinId="52"/>
    <cellStyle name="Accent3" xfId="2" builtinId="37"/>
    <cellStyle name="Accent6" xfId="5" builtinId="4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560A-1BDF-4D6C-AA0A-07EFD92DBC22}">
  <dimension ref="A3:G148"/>
  <sheetViews>
    <sheetView tabSelected="1" topLeftCell="A121" zoomScale="115" zoomScaleNormal="115" workbookViewId="0">
      <selection activeCell="I141" sqref="I141"/>
    </sheetView>
  </sheetViews>
  <sheetFormatPr defaultRowHeight="15"/>
  <cols>
    <col min="1" max="1" width="9.28515625" bestFit="1" customWidth="1"/>
    <col min="2" max="2" width="8.42578125" bestFit="1" customWidth="1"/>
    <col min="3" max="3" width="74.42578125" customWidth="1"/>
    <col min="4" max="4" width="7.5703125" customWidth="1"/>
    <col min="5" max="5" width="9.85546875" customWidth="1"/>
    <col min="6" max="6" width="14.28515625" customWidth="1"/>
    <col min="7" max="7" width="15.85546875" customWidth="1"/>
  </cols>
  <sheetData>
    <row r="3" spans="1:7" ht="14.45" customHeight="1"/>
    <row r="4" spans="1:7" ht="14.45" customHeight="1"/>
    <row r="5" spans="1:7" ht="14.45" customHeight="1"/>
    <row r="6" spans="1:7" ht="14.45" customHeight="1">
      <c r="A6" s="57" t="s">
        <v>0</v>
      </c>
      <c r="B6" s="58"/>
      <c r="C6" s="58"/>
      <c r="D6" s="58"/>
      <c r="E6" s="58"/>
      <c r="F6" s="58"/>
      <c r="G6" s="59"/>
    </row>
    <row r="7" spans="1:7">
      <c r="A7" s="1" t="s">
        <v>1</v>
      </c>
      <c r="B7" s="50" t="s">
        <v>2</v>
      </c>
      <c r="C7" s="51"/>
      <c r="D7" s="1" t="s">
        <v>3</v>
      </c>
      <c r="E7" s="1" t="s">
        <v>4</v>
      </c>
      <c r="F7" s="1" t="s">
        <v>5</v>
      </c>
      <c r="G7" s="1" t="s">
        <v>6</v>
      </c>
    </row>
    <row r="8" spans="1:7">
      <c r="A8" s="2">
        <v>1</v>
      </c>
      <c r="B8" s="60" t="s">
        <v>7</v>
      </c>
      <c r="C8" s="61"/>
      <c r="D8" s="61"/>
      <c r="E8" s="61"/>
      <c r="F8" s="61"/>
      <c r="G8" s="62"/>
    </row>
    <row r="9" spans="1:7">
      <c r="A9" s="3">
        <v>1.1000000000000001</v>
      </c>
      <c r="B9" s="63" t="s">
        <v>8</v>
      </c>
      <c r="C9" s="64"/>
      <c r="D9" s="4" t="s">
        <v>9</v>
      </c>
      <c r="E9" s="5"/>
      <c r="F9" s="6"/>
      <c r="G9" s="7">
        <f>F9*E9</f>
        <v>0</v>
      </c>
    </row>
    <row r="10" spans="1:7">
      <c r="A10" s="8">
        <v>1.2</v>
      </c>
      <c r="B10" s="63" t="s">
        <v>10</v>
      </c>
      <c r="C10" s="64"/>
      <c r="D10" s="4" t="s">
        <v>9</v>
      </c>
      <c r="E10" s="4"/>
      <c r="F10" s="9"/>
      <c r="G10" s="7">
        <f t="shared" ref="G10:G13" si="0">F10*E10</f>
        <v>0</v>
      </c>
    </row>
    <row r="11" spans="1:7">
      <c r="A11" s="8">
        <v>1.3</v>
      </c>
      <c r="B11" s="20" t="s">
        <v>11</v>
      </c>
      <c r="C11" s="21"/>
      <c r="D11" s="4" t="s">
        <v>12</v>
      </c>
      <c r="E11" s="4"/>
      <c r="F11" s="9"/>
      <c r="G11" s="7">
        <f t="shared" si="0"/>
        <v>0</v>
      </c>
    </row>
    <row r="12" spans="1:7">
      <c r="A12" s="8">
        <v>1.4</v>
      </c>
      <c r="B12" s="20" t="s">
        <v>13</v>
      </c>
      <c r="C12" s="21"/>
      <c r="D12" s="4" t="s">
        <v>14</v>
      </c>
      <c r="E12" s="4"/>
      <c r="F12" s="9"/>
      <c r="G12" s="7">
        <f t="shared" si="0"/>
        <v>0</v>
      </c>
    </row>
    <row r="13" spans="1:7" ht="16.5">
      <c r="A13" s="3">
        <v>1.5</v>
      </c>
      <c r="B13" s="20" t="s">
        <v>15</v>
      </c>
      <c r="C13" s="21"/>
      <c r="D13" s="4" t="s">
        <v>16</v>
      </c>
      <c r="E13" s="4"/>
      <c r="F13" s="9"/>
      <c r="G13" s="7">
        <f t="shared" si="0"/>
        <v>0</v>
      </c>
    </row>
    <row r="14" spans="1:7">
      <c r="A14" s="47" t="s">
        <v>17</v>
      </c>
      <c r="B14" s="48"/>
      <c r="C14" s="48"/>
      <c r="D14" s="48"/>
      <c r="E14" s="48"/>
      <c r="F14" s="48"/>
      <c r="G14" s="12">
        <f>SUM(G9:G13)</f>
        <v>0</v>
      </c>
    </row>
    <row r="15" spans="1:7">
      <c r="A15" s="2">
        <v>2</v>
      </c>
      <c r="B15" s="24" t="s">
        <v>18</v>
      </c>
      <c r="C15" s="25"/>
      <c r="D15" s="25"/>
      <c r="E15" s="25"/>
      <c r="F15" s="25"/>
      <c r="G15" s="26"/>
    </row>
    <row r="16" spans="1:7">
      <c r="A16" s="3">
        <v>2.1</v>
      </c>
      <c r="B16" s="20" t="s">
        <v>19</v>
      </c>
      <c r="C16" s="21"/>
      <c r="D16" s="4" t="s">
        <v>9</v>
      </c>
      <c r="E16" s="4"/>
      <c r="F16" s="9"/>
      <c r="G16" s="7">
        <f>F16*E16</f>
        <v>0</v>
      </c>
    </row>
    <row r="17" spans="1:7">
      <c r="A17" s="3">
        <v>2.2000000000000002</v>
      </c>
      <c r="B17" s="20" t="s">
        <v>20</v>
      </c>
      <c r="C17" s="21"/>
      <c r="D17" s="4" t="s">
        <v>9</v>
      </c>
      <c r="E17" s="4"/>
      <c r="F17" s="6"/>
      <c r="G17" s="7">
        <f t="shared" ref="G17:G23" si="1">F17*E17</f>
        <v>0</v>
      </c>
    </row>
    <row r="18" spans="1:7" ht="16.5">
      <c r="A18" s="3">
        <v>2.2999999999999998</v>
      </c>
      <c r="B18" s="20" t="s">
        <v>21</v>
      </c>
      <c r="C18" s="21"/>
      <c r="D18" s="4" t="s">
        <v>16</v>
      </c>
      <c r="E18" s="4"/>
      <c r="F18" s="9"/>
      <c r="G18" s="7">
        <f t="shared" si="1"/>
        <v>0</v>
      </c>
    </row>
    <row r="19" spans="1:7">
      <c r="A19" s="3">
        <v>2.4</v>
      </c>
      <c r="B19" s="20" t="s">
        <v>22</v>
      </c>
      <c r="C19" s="21"/>
      <c r="D19" s="4" t="s">
        <v>12</v>
      </c>
      <c r="E19" s="4"/>
      <c r="F19" s="9"/>
      <c r="G19" s="7">
        <f t="shared" si="1"/>
        <v>0</v>
      </c>
    </row>
    <row r="20" spans="1:7" ht="16.5">
      <c r="A20" s="13">
        <v>2.5</v>
      </c>
      <c r="B20" s="20" t="s">
        <v>23</v>
      </c>
      <c r="C20" s="21"/>
      <c r="D20" s="4" t="s">
        <v>16</v>
      </c>
      <c r="E20" s="4"/>
      <c r="F20" s="9"/>
      <c r="G20" s="7">
        <f t="shared" si="1"/>
        <v>0</v>
      </c>
    </row>
    <row r="21" spans="1:7" ht="16.5">
      <c r="A21" s="13">
        <v>2.6</v>
      </c>
      <c r="B21" s="20" t="s">
        <v>24</v>
      </c>
      <c r="C21" s="21"/>
      <c r="D21" s="4" t="s">
        <v>16</v>
      </c>
      <c r="E21" s="4"/>
      <c r="F21" s="9"/>
      <c r="G21" s="7">
        <f t="shared" si="1"/>
        <v>0</v>
      </c>
    </row>
    <row r="22" spans="1:7">
      <c r="A22" s="13">
        <v>2.7</v>
      </c>
      <c r="B22" s="20" t="s">
        <v>25</v>
      </c>
      <c r="C22" s="21"/>
      <c r="D22" s="4" t="s">
        <v>12</v>
      </c>
      <c r="E22" s="4"/>
      <c r="F22" s="9"/>
      <c r="G22" s="7">
        <f t="shared" si="1"/>
        <v>0</v>
      </c>
    </row>
    <row r="23" spans="1:7" ht="16.5">
      <c r="A23" s="13">
        <v>2.8</v>
      </c>
      <c r="B23" s="20" t="s">
        <v>26</v>
      </c>
      <c r="C23" s="21"/>
      <c r="D23" s="4" t="s">
        <v>16</v>
      </c>
      <c r="E23" s="4"/>
      <c r="F23" s="9"/>
      <c r="G23" s="7">
        <f t="shared" si="1"/>
        <v>0</v>
      </c>
    </row>
    <row r="24" spans="1:7">
      <c r="A24" s="47" t="s">
        <v>17</v>
      </c>
      <c r="B24" s="48"/>
      <c r="C24" s="48"/>
      <c r="D24" s="48"/>
      <c r="E24" s="48"/>
      <c r="F24" s="49"/>
      <c r="G24" s="14">
        <f>SUM(G16:G23)</f>
        <v>0</v>
      </c>
    </row>
    <row r="25" spans="1:7">
      <c r="A25" s="2">
        <v>3</v>
      </c>
      <c r="B25" s="24" t="s">
        <v>27</v>
      </c>
      <c r="C25" s="25"/>
      <c r="D25" s="25"/>
      <c r="E25" s="25"/>
      <c r="F25" s="25"/>
      <c r="G25" s="26"/>
    </row>
    <row r="26" spans="1:7">
      <c r="A26" s="13">
        <v>3.1</v>
      </c>
      <c r="B26" s="20" t="s">
        <v>28</v>
      </c>
      <c r="C26" s="21"/>
      <c r="D26" s="4" t="s">
        <v>14</v>
      </c>
      <c r="E26" s="4"/>
      <c r="F26" s="9"/>
      <c r="G26" s="7">
        <f>F26*E26</f>
        <v>0</v>
      </c>
    </row>
    <row r="27" spans="1:7">
      <c r="A27" s="13">
        <v>3.2</v>
      </c>
      <c r="B27" s="20" t="s">
        <v>29</v>
      </c>
      <c r="C27" s="21"/>
      <c r="D27" s="4" t="s">
        <v>14</v>
      </c>
      <c r="E27" s="4"/>
      <c r="F27" s="9"/>
      <c r="G27" s="7"/>
    </row>
    <row r="28" spans="1:7">
      <c r="A28" s="13">
        <v>3.3</v>
      </c>
      <c r="B28" s="20" t="s">
        <v>30</v>
      </c>
      <c r="C28" s="21"/>
      <c r="D28" s="4" t="s">
        <v>14</v>
      </c>
      <c r="E28" s="4"/>
      <c r="F28" s="9"/>
      <c r="G28" s="7">
        <f t="shared" ref="G28:G41" si="2">F28*E28</f>
        <v>0</v>
      </c>
    </row>
    <row r="29" spans="1:7">
      <c r="A29" s="13">
        <v>3.4</v>
      </c>
      <c r="B29" s="20" t="s">
        <v>31</v>
      </c>
      <c r="C29" s="21"/>
      <c r="D29" s="4" t="s">
        <v>14</v>
      </c>
      <c r="E29" s="4"/>
      <c r="F29" s="9"/>
      <c r="G29" s="7">
        <f t="shared" si="2"/>
        <v>0</v>
      </c>
    </row>
    <row r="30" spans="1:7">
      <c r="A30" s="13">
        <v>3.5</v>
      </c>
      <c r="B30" s="20" t="s">
        <v>32</v>
      </c>
      <c r="C30" s="21"/>
      <c r="D30" s="4" t="s">
        <v>12</v>
      </c>
      <c r="E30" s="4"/>
      <c r="F30" s="9"/>
      <c r="G30" s="7">
        <f t="shared" si="2"/>
        <v>0</v>
      </c>
    </row>
    <row r="31" spans="1:7">
      <c r="A31" s="13">
        <v>3.6</v>
      </c>
      <c r="B31" s="20" t="s">
        <v>33</v>
      </c>
      <c r="C31" s="21"/>
      <c r="D31" s="4" t="s">
        <v>12</v>
      </c>
      <c r="E31" s="4"/>
      <c r="F31" s="9"/>
      <c r="G31" s="7">
        <f t="shared" si="2"/>
        <v>0</v>
      </c>
    </row>
    <row r="32" spans="1:7">
      <c r="A32" s="13">
        <v>3.7</v>
      </c>
      <c r="B32" s="20" t="s">
        <v>34</v>
      </c>
      <c r="C32" s="21"/>
      <c r="D32" s="4" t="s">
        <v>12</v>
      </c>
      <c r="E32" s="4"/>
      <c r="F32" s="9"/>
      <c r="G32" s="7">
        <f t="shared" si="2"/>
        <v>0</v>
      </c>
    </row>
    <row r="33" spans="1:7">
      <c r="A33" s="13">
        <v>3.8</v>
      </c>
      <c r="B33" s="20" t="s">
        <v>35</v>
      </c>
      <c r="C33" s="21"/>
      <c r="D33" s="4" t="s">
        <v>12</v>
      </c>
      <c r="E33" s="4"/>
      <c r="F33" s="9"/>
      <c r="G33" s="7">
        <f t="shared" si="2"/>
        <v>0</v>
      </c>
    </row>
    <row r="34" spans="1:7">
      <c r="A34" s="13">
        <v>3.9</v>
      </c>
      <c r="B34" s="55" t="s">
        <v>36</v>
      </c>
      <c r="C34" s="56"/>
      <c r="D34" s="4" t="s">
        <v>14</v>
      </c>
      <c r="E34" s="4"/>
      <c r="F34" s="9"/>
      <c r="G34" s="7">
        <f t="shared" si="2"/>
        <v>0</v>
      </c>
    </row>
    <row r="35" spans="1:7">
      <c r="A35" s="10">
        <v>3.1</v>
      </c>
      <c r="B35" s="43" t="s">
        <v>37</v>
      </c>
      <c r="C35" s="44"/>
      <c r="D35" s="4" t="s">
        <v>9</v>
      </c>
      <c r="E35" s="4"/>
      <c r="F35" s="9"/>
      <c r="G35" s="7">
        <f t="shared" si="2"/>
        <v>0</v>
      </c>
    </row>
    <row r="36" spans="1:7">
      <c r="A36" s="10">
        <v>3.11</v>
      </c>
      <c r="B36" s="43" t="s">
        <v>38</v>
      </c>
      <c r="C36" s="44"/>
      <c r="D36" s="4" t="s">
        <v>9</v>
      </c>
      <c r="E36" s="4"/>
      <c r="F36" s="9"/>
      <c r="G36" s="7">
        <f t="shared" si="2"/>
        <v>0</v>
      </c>
    </row>
    <row r="37" spans="1:7">
      <c r="A37" s="10">
        <v>3.12</v>
      </c>
      <c r="B37" s="20" t="s">
        <v>39</v>
      </c>
      <c r="C37" s="21"/>
      <c r="D37" s="4" t="s">
        <v>12</v>
      </c>
      <c r="E37" s="4"/>
      <c r="F37" s="9"/>
      <c r="G37" s="7">
        <f t="shared" si="2"/>
        <v>0</v>
      </c>
    </row>
    <row r="38" spans="1:7">
      <c r="A38" s="10">
        <v>3.13</v>
      </c>
      <c r="B38" s="43" t="s">
        <v>40</v>
      </c>
      <c r="C38" s="44"/>
      <c r="D38" s="4" t="s">
        <v>9</v>
      </c>
      <c r="E38" s="4"/>
      <c r="F38" s="9"/>
      <c r="G38" s="7">
        <f t="shared" si="2"/>
        <v>0</v>
      </c>
    </row>
    <row r="39" spans="1:7">
      <c r="A39" s="10">
        <v>3.14</v>
      </c>
      <c r="B39" s="20" t="s">
        <v>41</v>
      </c>
      <c r="C39" s="21"/>
      <c r="D39" s="4" t="s">
        <v>12</v>
      </c>
      <c r="E39" s="4"/>
      <c r="F39" s="9"/>
      <c r="G39" s="7">
        <f t="shared" si="2"/>
        <v>0</v>
      </c>
    </row>
    <row r="40" spans="1:7">
      <c r="A40" s="10">
        <v>3.15</v>
      </c>
      <c r="B40" s="20" t="s">
        <v>42</v>
      </c>
      <c r="C40" s="21"/>
      <c r="D40" s="4" t="s">
        <v>9</v>
      </c>
      <c r="E40" s="4"/>
      <c r="F40" s="9"/>
      <c r="G40" s="7">
        <f t="shared" si="2"/>
        <v>0</v>
      </c>
    </row>
    <row r="41" spans="1:7">
      <c r="A41" s="10">
        <v>3.16</v>
      </c>
      <c r="B41" s="20" t="s">
        <v>43</v>
      </c>
      <c r="C41" s="21"/>
      <c r="D41" s="4" t="s">
        <v>9</v>
      </c>
      <c r="E41" s="4"/>
      <c r="F41" s="9"/>
      <c r="G41" s="7">
        <f t="shared" si="2"/>
        <v>0</v>
      </c>
    </row>
    <row r="42" spans="1:7">
      <c r="A42" s="45" t="s">
        <v>17</v>
      </c>
      <c r="B42" s="46"/>
      <c r="C42" s="46"/>
      <c r="D42" s="46"/>
      <c r="E42" s="46"/>
      <c r="F42" s="46"/>
      <c r="G42" s="12">
        <f>SUM(G26:G41)</f>
        <v>0</v>
      </c>
    </row>
    <row r="43" spans="1:7">
      <c r="A43" s="2">
        <v>4</v>
      </c>
      <c r="B43" s="24" t="s">
        <v>44</v>
      </c>
      <c r="C43" s="25"/>
      <c r="D43" s="25"/>
      <c r="E43" s="25"/>
      <c r="F43" s="25"/>
      <c r="G43" s="26"/>
    </row>
    <row r="44" spans="1:7">
      <c r="A44" s="13">
        <v>4.0999999999999996</v>
      </c>
      <c r="B44" s="20" t="s">
        <v>45</v>
      </c>
      <c r="C44" s="21"/>
      <c r="D44" s="4" t="s">
        <v>14</v>
      </c>
      <c r="E44" s="4"/>
      <c r="F44" s="9"/>
      <c r="G44" s="7">
        <f t="shared" ref="G44:G49" si="3">SUM(E44*F44)</f>
        <v>0</v>
      </c>
    </row>
    <row r="45" spans="1:7">
      <c r="A45" s="13">
        <v>4.2</v>
      </c>
      <c r="B45" s="43" t="s">
        <v>46</v>
      </c>
      <c r="C45" s="44"/>
      <c r="D45" s="4" t="s">
        <v>12</v>
      </c>
      <c r="E45" s="4"/>
      <c r="F45" s="9"/>
      <c r="G45" s="7">
        <f t="shared" si="3"/>
        <v>0</v>
      </c>
    </row>
    <row r="46" spans="1:7">
      <c r="A46" s="13">
        <v>4.3</v>
      </c>
      <c r="B46" s="43" t="s">
        <v>47</v>
      </c>
      <c r="C46" s="44"/>
      <c r="D46" s="4" t="s">
        <v>12</v>
      </c>
      <c r="E46" s="4"/>
      <c r="F46" s="9"/>
      <c r="G46" s="7">
        <f t="shared" si="3"/>
        <v>0</v>
      </c>
    </row>
    <row r="47" spans="1:7">
      <c r="A47" s="13">
        <v>4.4000000000000004</v>
      </c>
      <c r="B47" s="43" t="s">
        <v>48</v>
      </c>
      <c r="C47" s="44"/>
      <c r="D47" s="4" t="s">
        <v>12</v>
      </c>
      <c r="E47" s="4"/>
      <c r="F47" s="9"/>
      <c r="G47" s="7">
        <f t="shared" si="3"/>
        <v>0</v>
      </c>
    </row>
    <row r="48" spans="1:7">
      <c r="A48" s="13">
        <v>4.5</v>
      </c>
      <c r="B48" s="43" t="s">
        <v>49</v>
      </c>
      <c r="C48" s="44"/>
      <c r="D48" s="4" t="s">
        <v>14</v>
      </c>
      <c r="E48" s="4"/>
      <c r="F48" s="9"/>
      <c r="G48" s="7">
        <f t="shared" si="3"/>
        <v>0</v>
      </c>
    </row>
    <row r="49" spans="1:7">
      <c r="A49" s="13">
        <v>4.5999999999999996</v>
      </c>
      <c r="B49" s="20" t="s">
        <v>50</v>
      </c>
      <c r="C49" s="21"/>
      <c r="D49" s="4" t="s">
        <v>14</v>
      </c>
      <c r="E49" s="4"/>
      <c r="F49" s="9"/>
      <c r="G49" s="7">
        <f t="shared" si="3"/>
        <v>0</v>
      </c>
    </row>
    <row r="50" spans="1:7">
      <c r="A50" s="13">
        <v>4.7</v>
      </c>
      <c r="B50" s="20" t="s">
        <v>51</v>
      </c>
      <c r="C50" s="21"/>
      <c r="D50" s="4" t="s">
        <v>9</v>
      </c>
      <c r="E50" s="4"/>
      <c r="F50" s="9"/>
      <c r="G50" s="7">
        <f>SUM(E50*F50)</f>
        <v>0</v>
      </c>
    </row>
    <row r="51" spans="1:7">
      <c r="A51" s="13">
        <v>4.8</v>
      </c>
      <c r="B51" s="20" t="s">
        <v>52</v>
      </c>
      <c r="C51" s="21"/>
      <c r="D51" s="4" t="s">
        <v>9</v>
      </c>
      <c r="E51" s="4"/>
      <c r="F51" s="9"/>
      <c r="G51" s="7">
        <f>SUM(E51*F51)</f>
        <v>0</v>
      </c>
    </row>
    <row r="52" spans="1:7">
      <c r="A52" s="45" t="s">
        <v>17</v>
      </c>
      <c r="B52" s="46"/>
      <c r="C52" s="46"/>
      <c r="D52" s="46"/>
      <c r="E52" s="46"/>
      <c r="F52" s="46"/>
      <c r="G52" s="12">
        <f>SUM(G44:G51)</f>
        <v>0</v>
      </c>
    </row>
    <row r="53" spans="1:7">
      <c r="A53" s="35">
        <v>5</v>
      </c>
      <c r="B53" s="24" t="s">
        <v>53</v>
      </c>
      <c r="C53" s="25"/>
      <c r="D53" s="25"/>
      <c r="E53" s="25"/>
      <c r="F53" s="25"/>
      <c r="G53" s="26"/>
    </row>
    <row r="54" spans="1:7">
      <c r="A54" s="36">
        <v>5.0999999999999996</v>
      </c>
      <c r="B54" s="55" t="s">
        <v>54</v>
      </c>
      <c r="C54" s="56"/>
      <c r="D54" s="4" t="s">
        <v>9</v>
      </c>
      <c r="E54" s="37"/>
      <c r="F54" s="37"/>
      <c r="G54" s="38">
        <f>SUM(F54*E54)</f>
        <v>0</v>
      </c>
    </row>
    <row r="55" spans="1:7">
      <c r="A55" s="36">
        <v>5.2</v>
      </c>
      <c r="B55" s="55" t="s">
        <v>55</v>
      </c>
      <c r="C55" s="56"/>
      <c r="D55" s="4" t="s">
        <v>9</v>
      </c>
      <c r="E55" s="37"/>
      <c r="F55" s="37"/>
      <c r="G55" s="38">
        <f t="shared" ref="G55:G60" si="4">SUM(F55*E55)</f>
        <v>0</v>
      </c>
    </row>
    <row r="56" spans="1:7">
      <c r="A56" s="17">
        <v>5.3</v>
      </c>
      <c r="B56" s="55" t="s">
        <v>56</v>
      </c>
      <c r="C56" s="56"/>
      <c r="D56" s="4" t="s">
        <v>9</v>
      </c>
      <c r="E56" s="37"/>
      <c r="F56" s="37"/>
      <c r="G56" s="38">
        <f t="shared" si="4"/>
        <v>0</v>
      </c>
    </row>
    <row r="57" spans="1:7">
      <c r="A57" s="17">
        <v>5.4</v>
      </c>
      <c r="B57" s="55" t="s">
        <v>57</v>
      </c>
      <c r="C57" s="56"/>
      <c r="D57" s="4" t="s">
        <v>9</v>
      </c>
      <c r="E57" s="37"/>
      <c r="F57" s="37"/>
      <c r="G57" s="38">
        <f t="shared" si="4"/>
        <v>0</v>
      </c>
    </row>
    <row r="58" spans="1:7">
      <c r="A58" s="17">
        <v>5.5</v>
      </c>
      <c r="B58" s="55" t="s">
        <v>58</v>
      </c>
      <c r="C58" s="56"/>
      <c r="D58" s="4" t="s">
        <v>9</v>
      </c>
      <c r="E58" s="37"/>
      <c r="F58" s="37"/>
      <c r="G58" s="38">
        <f t="shared" si="4"/>
        <v>0</v>
      </c>
    </row>
    <row r="59" spans="1:7">
      <c r="A59" s="17">
        <v>5.6</v>
      </c>
      <c r="B59" s="55" t="s">
        <v>59</v>
      </c>
      <c r="C59" s="56"/>
      <c r="D59" s="4" t="s">
        <v>9</v>
      </c>
      <c r="E59" s="37"/>
      <c r="F59" s="37"/>
      <c r="G59" s="38">
        <f t="shared" si="4"/>
        <v>0</v>
      </c>
    </row>
    <row r="60" spans="1:7">
      <c r="A60" s="17">
        <v>5.7</v>
      </c>
      <c r="B60" s="55" t="s">
        <v>60</v>
      </c>
      <c r="C60" s="56"/>
      <c r="D60" s="4" t="s">
        <v>12</v>
      </c>
      <c r="E60" s="37"/>
      <c r="F60" s="37"/>
      <c r="G60" s="38">
        <f t="shared" si="4"/>
        <v>0</v>
      </c>
    </row>
    <row r="61" spans="1:7">
      <c r="A61" s="69" t="s">
        <v>17</v>
      </c>
      <c r="B61" s="69"/>
      <c r="C61" s="69"/>
      <c r="D61" s="69"/>
      <c r="E61" s="69"/>
      <c r="F61" s="69"/>
      <c r="G61" s="14">
        <f>SUM(G54:G60)</f>
        <v>0</v>
      </c>
    </row>
    <row r="62" spans="1:7">
      <c r="A62" s="2">
        <v>6</v>
      </c>
      <c r="B62" s="24" t="s">
        <v>61</v>
      </c>
      <c r="C62" s="25"/>
      <c r="D62" s="25"/>
      <c r="E62" s="25"/>
      <c r="F62" s="25"/>
      <c r="G62" s="26"/>
    </row>
    <row r="63" spans="1:7">
      <c r="A63" s="13">
        <v>6.1</v>
      </c>
      <c r="B63" s="20" t="s">
        <v>62</v>
      </c>
      <c r="C63" s="21"/>
      <c r="D63" s="4" t="s">
        <v>12</v>
      </c>
      <c r="E63" s="4"/>
      <c r="F63" s="9"/>
      <c r="G63" s="7">
        <f>SUM(E63*F63)</f>
        <v>0</v>
      </c>
    </row>
    <row r="64" spans="1:7">
      <c r="A64" s="13">
        <v>6.2</v>
      </c>
      <c r="B64" s="20" t="s">
        <v>63</v>
      </c>
      <c r="C64" s="21"/>
      <c r="D64" s="4" t="s">
        <v>12</v>
      </c>
      <c r="E64" s="4"/>
      <c r="F64" s="9"/>
      <c r="G64" s="7">
        <f t="shared" ref="G64:G71" si="5">SUM(E64*F64)</f>
        <v>0</v>
      </c>
    </row>
    <row r="65" spans="1:7">
      <c r="A65" s="13">
        <v>6.3</v>
      </c>
      <c r="B65" s="43" t="s">
        <v>64</v>
      </c>
      <c r="C65" s="44"/>
      <c r="D65" s="4" t="s">
        <v>14</v>
      </c>
      <c r="E65" s="4"/>
      <c r="F65" s="9"/>
      <c r="G65" s="7">
        <f t="shared" si="5"/>
        <v>0</v>
      </c>
    </row>
    <row r="66" spans="1:7">
      <c r="A66" s="13">
        <v>6.4</v>
      </c>
      <c r="B66" s="43" t="s">
        <v>65</v>
      </c>
      <c r="C66" s="44"/>
      <c r="D66" s="4" t="s">
        <v>14</v>
      </c>
      <c r="E66" s="4"/>
      <c r="F66" s="9"/>
      <c r="G66" s="7">
        <f t="shared" si="5"/>
        <v>0</v>
      </c>
    </row>
    <row r="67" spans="1:7">
      <c r="A67" s="13">
        <v>6.5</v>
      </c>
      <c r="B67" s="43" t="s">
        <v>66</v>
      </c>
      <c r="C67" s="44"/>
      <c r="D67" s="4" t="s">
        <v>9</v>
      </c>
      <c r="E67" s="4"/>
      <c r="F67" s="9"/>
      <c r="G67" s="7">
        <f t="shared" si="5"/>
        <v>0</v>
      </c>
    </row>
    <row r="68" spans="1:7">
      <c r="A68" s="13">
        <v>6.6</v>
      </c>
      <c r="B68" s="20" t="s">
        <v>67</v>
      </c>
      <c r="C68" s="21"/>
      <c r="D68" s="4" t="s">
        <v>14</v>
      </c>
      <c r="E68" s="4"/>
      <c r="F68" s="9"/>
      <c r="G68" s="7">
        <f t="shared" si="5"/>
        <v>0</v>
      </c>
    </row>
    <row r="69" spans="1:7">
      <c r="A69" s="13">
        <v>6.7</v>
      </c>
      <c r="B69" s="27" t="s">
        <v>68</v>
      </c>
      <c r="C69" s="28"/>
      <c r="D69" s="4" t="s">
        <v>9</v>
      </c>
      <c r="E69" s="11"/>
      <c r="F69" s="9"/>
      <c r="G69" s="7">
        <f t="shared" si="5"/>
        <v>0</v>
      </c>
    </row>
    <row r="70" spans="1:7">
      <c r="A70" s="13">
        <v>6.8</v>
      </c>
      <c r="B70" s="20" t="s">
        <v>69</v>
      </c>
      <c r="C70" s="21"/>
      <c r="D70" s="4" t="s">
        <v>14</v>
      </c>
      <c r="E70" s="4"/>
      <c r="F70" s="9"/>
      <c r="G70" s="7">
        <f t="shared" si="5"/>
        <v>0</v>
      </c>
    </row>
    <row r="71" spans="1:7">
      <c r="A71" s="13">
        <v>6.9</v>
      </c>
      <c r="B71" s="20" t="s">
        <v>70</v>
      </c>
      <c r="C71" s="21"/>
      <c r="D71" s="4" t="s">
        <v>14</v>
      </c>
      <c r="E71" s="4"/>
      <c r="F71" s="9"/>
      <c r="G71" s="7">
        <f t="shared" si="5"/>
        <v>0</v>
      </c>
    </row>
    <row r="72" spans="1:7">
      <c r="A72" s="45" t="s">
        <v>17</v>
      </c>
      <c r="B72" s="46"/>
      <c r="C72" s="46"/>
      <c r="D72" s="46"/>
      <c r="E72" s="46"/>
      <c r="F72" s="46"/>
      <c r="G72" s="12">
        <f>SUM(G63:G71)</f>
        <v>0</v>
      </c>
    </row>
    <row r="73" spans="1:7">
      <c r="A73" s="2">
        <v>7</v>
      </c>
      <c r="B73" s="24" t="s">
        <v>71</v>
      </c>
      <c r="C73" s="25"/>
      <c r="D73" s="25"/>
      <c r="E73" s="25"/>
      <c r="F73" s="25"/>
      <c r="G73" s="26"/>
    </row>
    <row r="74" spans="1:7" ht="16.5">
      <c r="A74" s="3">
        <v>7.1</v>
      </c>
      <c r="B74" s="20" t="s">
        <v>72</v>
      </c>
      <c r="C74" s="21"/>
      <c r="D74" s="4" t="s">
        <v>16</v>
      </c>
      <c r="E74" s="15"/>
      <c r="F74" s="9"/>
      <c r="G74" s="7">
        <f t="shared" ref="G74:G83" si="6">SUM(E74*F74)</f>
        <v>0</v>
      </c>
    </row>
    <row r="75" spans="1:7" ht="16.5">
      <c r="A75" s="3">
        <v>7.2</v>
      </c>
      <c r="B75" s="20" t="s">
        <v>73</v>
      </c>
      <c r="C75" s="21"/>
      <c r="D75" s="4" t="s">
        <v>16</v>
      </c>
      <c r="E75" s="15"/>
      <c r="F75" s="9"/>
      <c r="G75" s="7">
        <f t="shared" si="6"/>
        <v>0</v>
      </c>
    </row>
    <row r="76" spans="1:7" ht="16.5">
      <c r="A76" s="3">
        <v>7.3</v>
      </c>
      <c r="B76" s="20" t="s">
        <v>74</v>
      </c>
      <c r="C76" s="21"/>
      <c r="D76" s="4" t="s">
        <v>16</v>
      </c>
      <c r="E76" s="15"/>
      <c r="F76" s="9"/>
      <c r="G76" s="7">
        <f t="shared" si="6"/>
        <v>0</v>
      </c>
    </row>
    <row r="77" spans="1:7" ht="16.5">
      <c r="A77" s="3">
        <v>7.4</v>
      </c>
      <c r="B77" s="20" t="s">
        <v>75</v>
      </c>
      <c r="C77" s="21"/>
      <c r="D77" s="4" t="s">
        <v>16</v>
      </c>
      <c r="E77" s="15"/>
      <c r="F77" s="9"/>
      <c r="G77" s="7">
        <f t="shared" si="6"/>
        <v>0</v>
      </c>
    </row>
    <row r="78" spans="1:7" ht="16.5">
      <c r="A78" s="3">
        <v>7.5</v>
      </c>
      <c r="B78" s="20" t="s">
        <v>76</v>
      </c>
      <c r="C78" s="21"/>
      <c r="D78" s="4" t="s">
        <v>16</v>
      </c>
      <c r="E78" s="15"/>
      <c r="F78" s="9"/>
      <c r="G78" s="7">
        <f>SUM(E78*F78)</f>
        <v>0</v>
      </c>
    </row>
    <row r="79" spans="1:7">
      <c r="A79" s="3">
        <v>7.6</v>
      </c>
      <c r="B79" s="20" t="s">
        <v>77</v>
      </c>
      <c r="C79" s="21"/>
      <c r="D79" s="4" t="s">
        <v>12</v>
      </c>
      <c r="E79" s="15"/>
      <c r="F79" s="9"/>
      <c r="G79" s="7">
        <f t="shared" si="6"/>
        <v>0</v>
      </c>
    </row>
    <row r="80" spans="1:7" ht="16.5">
      <c r="A80" s="3">
        <v>7.7</v>
      </c>
      <c r="B80" s="20" t="s">
        <v>78</v>
      </c>
      <c r="C80" s="21"/>
      <c r="D80" s="4" t="s">
        <v>16</v>
      </c>
      <c r="E80" s="15"/>
      <c r="F80" s="9"/>
      <c r="G80" s="7">
        <f t="shared" si="6"/>
        <v>0</v>
      </c>
    </row>
    <row r="81" spans="1:7">
      <c r="A81" s="3">
        <v>7.8</v>
      </c>
      <c r="B81" s="20" t="s">
        <v>79</v>
      </c>
      <c r="C81" s="21"/>
      <c r="D81" s="4" t="s">
        <v>80</v>
      </c>
      <c r="E81" s="15"/>
      <c r="F81" s="9"/>
      <c r="G81" s="7">
        <f t="shared" si="6"/>
        <v>0</v>
      </c>
    </row>
    <row r="82" spans="1:7">
      <c r="A82" s="3">
        <v>7.9</v>
      </c>
      <c r="B82" s="43" t="s">
        <v>81</v>
      </c>
      <c r="C82" s="44"/>
      <c r="D82" s="4" t="s">
        <v>9</v>
      </c>
      <c r="E82" s="15"/>
      <c r="F82" s="9"/>
      <c r="G82" s="7">
        <f t="shared" si="6"/>
        <v>0</v>
      </c>
    </row>
    <row r="83" spans="1:7">
      <c r="A83" s="10">
        <v>7.1</v>
      </c>
      <c r="B83" s="43" t="s">
        <v>82</v>
      </c>
      <c r="C83" s="44"/>
      <c r="D83" s="4" t="s">
        <v>14</v>
      </c>
      <c r="E83" s="11"/>
      <c r="F83" s="6"/>
      <c r="G83" s="7">
        <f t="shared" si="6"/>
        <v>0</v>
      </c>
    </row>
    <row r="84" spans="1:7">
      <c r="A84" s="47" t="s">
        <v>17</v>
      </c>
      <c r="B84" s="48"/>
      <c r="C84" s="48"/>
      <c r="D84" s="48"/>
      <c r="E84" s="48"/>
      <c r="F84" s="48"/>
      <c r="G84" s="12">
        <f>SUM(G74:G83)</f>
        <v>0</v>
      </c>
    </row>
    <row r="85" spans="1:7">
      <c r="A85" s="16">
        <v>8</v>
      </c>
      <c r="B85" s="22" t="s">
        <v>83</v>
      </c>
      <c r="C85" s="22"/>
      <c r="D85" s="22"/>
      <c r="E85" s="22"/>
      <c r="F85" s="22"/>
      <c r="G85" s="22"/>
    </row>
    <row r="86" spans="1:7" ht="18" customHeight="1">
      <c r="A86" s="17">
        <v>8.1</v>
      </c>
      <c r="B86" s="23" t="s">
        <v>84</v>
      </c>
      <c r="D86" s="17" t="s">
        <v>9</v>
      </c>
      <c r="E86" s="18"/>
      <c r="F86" s="18"/>
      <c r="G86" s="19">
        <f>F86*E86</f>
        <v>0</v>
      </c>
    </row>
    <row r="87" spans="1:7">
      <c r="A87" s="17">
        <v>8.1999999999999993</v>
      </c>
      <c r="B87" s="23" t="s">
        <v>85</v>
      </c>
      <c r="C87" s="23"/>
      <c r="D87" s="17" t="s">
        <v>9</v>
      </c>
      <c r="E87" s="18"/>
      <c r="F87" s="18"/>
      <c r="G87" s="19">
        <f t="shared" ref="G87:G91" si="7">F87*E87</f>
        <v>0</v>
      </c>
    </row>
    <row r="88" spans="1:7">
      <c r="A88" s="39">
        <v>8.3000000000000007</v>
      </c>
      <c r="B88" s="55" t="s">
        <v>86</v>
      </c>
      <c r="C88" s="56"/>
      <c r="D88" s="17" t="s">
        <v>9</v>
      </c>
      <c r="E88" s="18"/>
      <c r="F88" s="18"/>
      <c r="G88" s="19">
        <f t="shared" si="7"/>
        <v>0</v>
      </c>
    </row>
    <row r="89" spans="1:7">
      <c r="A89" s="39">
        <v>8.4</v>
      </c>
      <c r="B89" s="55" t="s">
        <v>87</v>
      </c>
      <c r="C89" s="56"/>
      <c r="D89" s="17" t="s">
        <v>9</v>
      </c>
      <c r="E89" s="18"/>
      <c r="F89" s="18"/>
      <c r="G89" s="19">
        <f t="shared" si="7"/>
        <v>0</v>
      </c>
    </row>
    <row r="90" spans="1:7">
      <c r="A90" s="39">
        <v>8.5</v>
      </c>
      <c r="B90" s="55" t="s">
        <v>88</v>
      </c>
      <c r="C90" s="56"/>
      <c r="D90" s="17" t="s">
        <v>9</v>
      </c>
      <c r="E90" s="18"/>
      <c r="F90" s="18"/>
      <c r="G90" s="19">
        <f t="shared" si="7"/>
        <v>0</v>
      </c>
    </row>
    <row r="91" spans="1:7" ht="16.5">
      <c r="A91" s="3">
        <v>8.6</v>
      </c>
      <c r="B91" s="20" t="s">
        <v>89</v>
      </c>
      <c r="C91" s="21"/>
      <c r="D91" s="4" t="s">
        <v>16</v>
      </c>
      <c r="E91" s="15"/>
      <c r="F91" s="9"/>
      <c r="G91" s="19">
        <f t="shared" si="7"/>
        <v>0</v>
      </c>
    </row>
    <row r="92" spans="1:7" ht="16.5">
      <c r="A92" s="13">
        <v>8.6999999999999993</v>
      </c>
      <c r="B92" s="43" t="s">
        <v>90</v>
      </c>
      <c r="C92" s="44"/>
      <c r="D92" s="4" t="s">
        <v>16</v>
      </c>
      <c r="E92" s="15"/>
      <c r="F92" s="9"/>
      <c r="G92" s="7">
        <v>0</v>
      </c>
    </row>
    <row r="93" spans="1:7">
      <c r="A93" s="17">
        <v>8.8000000000000007</v>
      </c>
      <c r="B93" s="23" t="s">
        <v>91</v>
      </c>
      <c r="C93" s="23"/>
      <c r="D93" s="17" t="s">
        <v>9</v>
      </c>
      <c r="E93" s="18"/>
      <c r="F93" s="18"/>
      <c r="G93" s="19">
        <v>0</v>
      </c>
    </row>
    <row r="94" spans="1:7">
      <c r="A94" s="70" t="s">
        <v>17</v>
      </c>
      <c r="B94" s="71"/>
      <c r="C94" s="71"/>
      <c r="D94" s="71"/>
      <c r="E94" s="71"/>
      <c r="F94" s="72"/>
      <c r="G94" s="30">
        <f>SUM(G86:G93)</f>
        <v>0</v>
      </c>
    </row>
    <row r="95" spans="1:7">
      <c r="A95" s="52" t="s">
        <v>92</v>
      </c>
      <c r="B95" s="53"/>
      <c r="C95" s="53"/>
      <c r="D95" s="53"/>
      <c r="E95" s="53"/>
      <c r="F95" s="54"/>
      <c r="G95" s="32">
        <f>G94+G84+G72+G61+G24+G14+G52+G42</f>
        <v>0</v>
      </c>
    </row>
    <row r="96" spans="1:7">
      <c r="A96" s="52" t="s">
        <v>93</v>
      </c>
      <c r="B96" s="53"/>
      <c r="C96" s="53"/>
      <c r="D96" s="53"/>
      <c r="E96" s="53"/>
      <c r="F96" s="54"/>
      <c r="G96" s="29">
        <f>SUM(G84+G72+G61+G42+G24+G14+G94)*1.0176</f>
        <v>0</v>
      </c>
    </row>
    <row r="97" spans="1:7">
      <c r="A97" s="52" t="s">
        <v>94</v>
      </c>
      <c r="B97" s="53"/>
      <c r="C97" s="53"/>
      <c r="D97" s="53"/>
      <c r="E97" s="53"/>
      <c r="F97" s="54"/>
      <c r="G97" s="29">
        <f>G96/2</f>
        <v>0</v>
      </c>
    </row>
    <row r="99" spans="1:7" ht="18.75">
      <c r="A99" s="57" t="s">
        <v>95</v>
      </c>
      <c r="B99" s="58"/>
      <c r="C99" s="58"/>
      <c r="D99" s="58"/>
      <c r="E99" s="58"/>
      <c r="F99" s="58"/>
      <c r="G99" s="59"/>
    </row>
    <row r="100" spans="1:7">
      <c r="A100" s="1" t="s">
        <v>1</v>
      </c>
      <c r="B100" s="50" t="s">
        <v>2</v>
      </c>
      <c r="C100" s="51"/>
      <c r="D100" s="1" t="s">
        <v>3</v>
      </c>
      <c r="E100" s="1" t="s">
        <v>4</v>
      </c>
      <c r="F100" s="1" t="s">
        <v>5</v>
      </c>
      <c r="G100" s="1" t="s">
        <v>6</v>
      </c>
    </row>
    <row r="101" spans="1:7">
      <c r="A101" s="2">
        <v>1</v>
      </c>
      <c r="B101" s="24" t="s">
        <v>18</v>
      </c>
      <c r="C101" s="25"/>
      <c r="D101" s="25"/>
      <c r="E101" s="25"/>
      <c r="F101" s="25"/>
      <c r="G101" s="26"/>
    </row>
    <row r="102" spans="1:7" ht="16.5">
      <c r="A102" s="3">
        <v>1.1000000000000001</v>
      </c>
      <c r="B102" s="20" t="s">
        <v>21</v>
      </c>
      <c r="C102" s="21"/>
      <c r="D102" s="4" t="s">
        <v>16</v>
      </c>
      <c r="E102" s="4"/>
      <c r="F102" s="9"/>
      <c r="G102" s="7">
        <f t="shared" ref="G102:G107" si="8">F102*E102</f>
        <v>0</v>
      </c>
    </row>
    <row r="103" spans="1:7">
      <c r="A103" s="3">
        <v>1.2</v>
      </c>
      <c r="B103" s="20" t="s">
        <v>22</v>
      </c>
      <c r="C103" s="21"/>
      <c r="D103" s="4" t="s">
        <v>12</v>
      </c>
      <c r="E103" s="4"/>
      <c r="F103" s="9"/>
      <c r="G103" s="7">
        <f t="shared" si="8"/>
        <v>0</v>
      </c>
    </row>
    <row r="104" spans="1:7" ht="16.5">
      <c r="A104" s="13">
        <v>1.3</v>
      </c>
      <c r="B104" s="20" t="s">
        <v>23</v>
      </c>
      <c r="C104" s="21"/>
      <c r="D104" s="4" t="s">
        <v>16</v>
      </c>
      <c r="E104" s="4"/>
      <c r="F104" s="9"/>
      <c r="G104" s="7">
        <f t="shared" si="8"/>
        <v>0</v>
      </c>
    </row>
    <row r="105" spans="1:7" ht="16.5">
      <c r="A105" s="13">
        <v>1.4</v>
      </c>
      <c r="B105" s="20" t="s">
        <v>24</v>
      </c>
      <c r="C105" s="21"/>
      <c r="D105" s="4" t="s">
        <v>16</v>
      </c>
      <c r="E105" s="4"/>
      <c r="F105" s="9"/>
      <c r="G105" s="7">
        <f t="shared" si="8"/>
        <v>0</v>
      </c>
    </row>
    <row r="106" spans="1:7">
      <c r="A106" s="13">
        <v>1.5</v>
      </c>
      <c r="B106" s="20" t="s">
        <v>25</v>
      </c>
      <c r="C106" s="21"/>
      <c r="D106" s="4" t="s">
        <v>12</v>
      </c>
      <c r="E106" s="4"/>
      <c r="F106" s="9"/>
      <c r="G106" s="7">
        <f t="shared" si="8"/>
        <v>0</v>
      </c>
    </row>
    <row r="107" spans="1:7" ht="16.5">
      <c r="A107" s="13">
        <v>1.6</v>
      </c>
      <c r="B107" s="20" t="s">
        <v>26</v>
      </c>
      <c r="C107" s="21"/>
      <c r="D107" s="4" t="s">
        <v>16</v>
      </c>
      <c r="E107" s="4"/>
      <c r="F107" s="9"/>
      <c r="G107" s="7">
        <f t="shared" si="8"/>
        <v>0</v>
      </c>
    </row>
    <row r="108" spans="1:7">
      <c r="A108" s="47" t="s">
        <v>17</v>
      </c>
      <c r="B108" s="48"/>
      <c r="C108" s="48"/>
      <c r="D108" s="48"/>
      <c r="E108" s="48"/>
      <c r="F108" s="49"/>
      <c r="G108" s="14">
        <f>SUM(G102:G107)</f>
        <v>0</v>
      </c>
    </row>
    <row r="109" spans="1:7">
      <c r="A109" s="2">
        <v>2</v>
      </c>
      <c r="B109" s="24" t="s">
        <v>27</v>
      </c>
      <c r="C109" s="25"/>
      <c r="D109" s="25"/>
      <c r="E109" s="25"/>
      <c r="F109" s="25"/>
      <c r="G109" s="26"/>
    </row>
    <row r="110" spans="1:7">
      <c r="A110" s="13">
        <v>2.1</v>
      </c>
      <c r="B110" s="20" t="s">
        <v>30</v>
      </c>
      <c r="C110" s="21"/>
      <c r="D110" s="4" t="s">
        <v>14</v>
      </c>
      <c r="E110" s="4"/>
      <c r="F110" s="9"/>
      <c r="G110" s="7">
        <f t="shared" ref="G110:G111" si="9">F110*E110</f>
        <v>0</v>
      </c>
    </row>
    <row r="111" spans="1:7">
      <c r="A111" s="13">
        <v>2.2000000000000002</v>
      </c>
      <c r="B111" s="20" t="s">
        <v>39</v>
      </c>
      <c r="C111" s="21"/>
      <c r="D111" s="4" t="s">
        <v>12</v>
      </c>
      <c r="E111" s="4"/>
      <c r="F111" s="9"/>
      <c r="G111" s="7">
        <f t="shared" si="9"/>
        <v>0</v>
      </c>
    </row>
    <row r="112" spans="1:7">
      <c r="A112" s="45" t="s">
        <v>17</v>
      </c>
      <c r="B112" s="46"/>
      <c r="C112" s="46"/>
      <c r="D112" s="46"/>
      <c r="E112" s="46"/>
      <c r="F112" s="46"/>
      <c r="G112" s="12">
        <f>SUM(G110:G111)</f>
        <v>0</v>
      </c>
    </row>
    <row r="113" spans="1:7">
      <c r="A113" s="2">
        <v>3</v>
      </c>
      <c r="B113" s="24" t="s">
        <v>44</v>
      </c>
      <c r="C113" s="25"/>
      <c r="D113" s="25"/>
      <c r="E113" s="25"/>
      <c r="F113" s="25"/>
      <c r="G113" s="26"/>
    </row>
    <row r="114" spans="1:7">
      <c r="A114" s="13">
        <v>3.1</v>
      </c>
      <c r="B114" s="20" t="s">
        <v>49</v>
      </c>
      <c r="C114" s="21"/>
      <c r="D114" s="4" t="s">
        <v>14</v>
      </c>
      <c r="E114" s="4"/>
      <c r="F114" s="9"/>
      <c r="G114" s="7">
        <f t="shared" ref="G114:G116" si="10">SUM(E114*F114)</f>
        <v>0</v>
      </c>
    </row>
    <row r="115" spans="1:7">
      <c r="A115" s="13">
        <v>3.2</v>
      </c>
      <c r="B115" s="20" t="s">
        <v>50</v>
      </c>
      <c r="C115" s="21"/>
      <c r="D115" s="4" t="s">
        <v>14</v>
      </c>
      <c r="E115" s="4"/>
      <c r="F115" s="9"/>
      <c r="G115" s="7">
        <f t="shared" si="10"/>
        <v>0</v>
      </c>
    </row>
    <row r="116" spans="1:7">
      <c r="A116" s="13">
        <v>3.3</v>
      </c>
      <c r="B116" s="20" t="s">
        <v>96</v>
      </c>
      <c r="C116" s="21"/>
      <c r="D116" s="4" t="s">
        <v>9</v>
      </c>
      <c r="E116" s="4"/>
      <c r="F116" s="9"/>
      <c r="G116" s="7">
        <f t="shared" si="10"/>
        <v>0</v>
      </c>
    </row>
    <row r="117" spans="1:7">
      <c r="A117" s="45" t="s">
        <v>17</v>
      </c>
      <c r="B117" s="46"/>
      <c r="C117" s="46"/>
      <c r="D117" s="46"/>
      <c r="E117" s="46"/>
      <c r="F117" s="46"/>
      <c r="G117" s="12">
        <f>SUM(G114:G116)</f>
        <v>0</v>
      </c>
    </row>
    <row r="118" spans="1:7">
      <c r="A118" s="2">
        <v>4</v>
      </c>
      <c r="B118" s="24" t="s">
        <v>61</v>
      </c>
      <c r="C118" s="25"/>
      <c r="D118" s="25"/>
      <c r="E118" s="25"/>
      <c r="F118" s="25"/>
      <c r="G118" s="26"/>
    </row>
    <row r="119" spans="1:7">
      <c r="A119" s="13">
        <v>4.0999999999999996</v>
      </c>
      <c r="B119" s="20" t="s">
        <v>62</v>
      </c>
      <c r="C119" s="21"/>
      <c r="D119" s="4" t="s">
        <v>12</v>
      </c>
      <c r="E119" s="4"/>
      <c r="F119" s="9"/>
      <c r="G119" s="7">
        <f>SUM(E119*F119)</f>
        <v>0</v>
      </c>
    </row>
    <row r="120" spans="1:7">
      <c r="A120" s="13">
        <v>4.2</v>
      </c>
      <c r="B120" s="20" t="s">
        <v>63</v>
      </c>
      <c r="C120" s="21"/>
      <c r="D120" s="4" t="s">
        <v>12</v>
      </c>
      <c r="E120" s="4"/>
      <c r="F120" s="9"/>
      <c r="G120" s="7">
        <f t="shared" ref="G120:G127" si="11">SUM(E120*F120)</f>
        <v>0</v>
      </c>
    </row>
    <row r="121" spans="1:7">
      <c r="A121" s="13">
        <v>4.3</v>
      </c>
      <c r="B121" s="43" t="s">
        <v>64</v>
      </c>
      <c r="C121" s="44"/>
      <c r="D121" s="4" t="s">
        <v>14</v>
      </c>
      <c r="E121" s="4"/>
      <c r="F121" s="9"/>
      <c r="G121" s="7">
        <f t="shared" si="11"/>
        <v>0</v>
      </c>
    </row>
    <row r="122" spans="1:7">
      <c r="A122" s="13">
        <v>4.4000000000000004</v>
      </c>
      <c r="B122" s="43" t="s">
        <v>65</v>
      </c>
      <c r="C122" s="44"/>
      <c r="D122" s="4" t="s">
        <v>14</v>
      </c>
      <c r="E122" s="4"/>
      <c r="F122" s="9"/>
      <c r="G122" s="7">
        <f t="shared" si="11"/>
        <v>0</v>
      </c>
    </row>
    <row r="123" spans="1:7">
      <c r="A123" s="13">
        <v>4.5</v>
      </c>
      <c r="B123" s="43" t="s">
        <v>66</v>
      </c>
      <c r="C123" s="44"/>
      <c r="D123" s="4" t="s">
        <v>9</v>
      </c>
      <c r="E123" s="4"/>
      <c r="F123" s="9"/>
      <c r="G123" s="7">
        <f t="shared" si="11"/>
        <v>0</v>
      </c>
    </row>
    <row r="124" spans="1:7">
      <c r="A124" s="13">
        <v>4.5999999999999996</v>
      </c>
      <c r="B124" s="20" t="s">
        <v>67</v>
      </c>
      <c r="C124" s="21"/>
      <c r="D124" s="4" t="s">
        <v>14</v>
      </c>
      <c r="E124" s="4"/>
      <c r="F124" s="9"/>
      <c r="G124" s="7">
        <f t="shared" si="11"/>
        <v>0</v>
      </c>
    </row>
    <row r="125" spans="1:7">
      <c r="A125" s="13">
        <v>4.7</v>
      </c>
      <c r="B125" s="27" t="s">
        <v>68</v>
      </c>
      <c r="C125" s="28"/>
      <c r="D125" s="4" t="s">
        <v>9</v>
      </c>
      <c r="E125" s="11"/>
      <c r="F125" s="9"/>
      <c r="G125" s="7">
        <f t="shared" si="11"/>
        <v>0</v>
      </c>
    </row>
    <row r="126" spans="1:7">
      <c r="A126" s="13">
        <v>4.8</v>
      </c>
      <c r="B126" s="20" t="s">
        <v>69</v>
      </c>
      <c r="C126" s="21"/>
      <c r="D126" s="4" t="s">
        <v>14</v>
      </c>
      <c r="E126" s="4"/>
      <c r="F126" s="9"/>
      <c r="G126" s="7">
        <f t="shared" si="11"/>
        <v>0</v>
      </c>
    </row>
    <row r="127" spans="1:7">
      <c r="A127" s="13">
        <v>4.9000000000000004</v>
      </c>
      <c r="B127" s="20" t="s">
        <v>70</v>
      </c>
      <c r="C127" s="21"/>
      <c r="D127" s="4" t="s">
        <v>14</v>
      </c>
      <c r="E127" s="4"/>
      <c r="F127" s="9"/>
      <c r="G127" s="7">
        <f t="shared" si="11"/>
        <v>0</v>
      </c>
    </row>
    <row r="128" spans="1:7">
      <c r="A128" s="45" t="s">
        <v>17</v>
      </c>
      <c r="B128" s="46"/>
      <c r="C128" s="46"/>
      <c r="D128" s="46"/>
      <c r="E128" s="46"/>
      <c r="F128" s="46"/>
      <c r="G128" s="12">
        <f>SUM(G119:G127)</f>
        <v>0</v>
      </c>
    </row>
    <row r="129" spans="1:7">
      <c r="A129" s="16">
        <v>5</v>
      </c>
      <c r="B129" s="22" t="s">
        <v>71</v>
      </c>
      <c r="C129" s="22"/>
      <c r="D129" s="22"/>
      <c r="E129" s="22"/>
      <c r="F129" s="22"/>
      <c r="G129" s="22"/>
    </row>
    <row r="130" spans="1:7" ht="16.5">
      <c r="A130" s="3">
        <v>5.0999999999999996</v>
      </c>
      <c r="B130" s="20" t="s">
        <v>72</v>
      </c>
      <c r="C130" s="21"/>
      <c r="D130" s="4" t="s">
        <v>16</v>
      </c>
      <c r="E130" s="15"/>
      <c r="F130" s="9"/>
      <c r="G130" s="7">
        <f t="shared" ref="G130:G138" si="12">SUM(E130*F130)</f>
        <v>0</v>
      </c>
    </row>
    <row r="131" spans="1:7" ht="16.5">
      <c r="A131" s="3">
        <v>5.2</v>
      </c>
      <c r="B131" s="20" t="s">
        <v>73</v>
      </c>
      <c r="C131" s="21"/>
      <c r="D131" s="4" t="s">
        <v>16</v>
      </c>
      <c r="E131" s="15"/>
      <c r="F131" s="9"/>
      <c r="G131" s="7">
        <f t="shared" si="12"/>
        <v>0</v>
      </c>
    </row>
    <row r="132" spans="1:7" ht="16.5">
      <c r="A132" s="3">
        <v>5.3</v>
      </c>
      <c r="B132" s="20" t="s">
        <v>74</v>
      </c>
      <c r="C132" s="21"/>
      <c r="D132" s="4" t="s">
        <v>16</v>
      </c>
      <c r="E132" s="15"/>
      <c r="F132" s="9"/>
      <c r="G132" s="7">
        <f t="shared" si="12"/>
        <v>0</v>
      </c>
    </row>
    <row r="133" spans="1:7" ht="16.5">
      <c r="A133" s="3">
        <v>5.4</v>
      </c>
      <c r="B133" s="20" t="s">
        <v>75</v>
      </c>
      <c r="C133" s="21"/>
      <c r="D133" s="4" t="s">
        <v>16</v>
      </c>
      <c r="E133" s="15"/>
      <c r="F133" s="9"/>
      <c r="G133" s="7">
        <v>0</v>
      </c>
    </row>
    <row r="134" spans="1:7" ht="16.5">
      <c r="A134" s="3">
        <v>5.5</v>
      </c>
      <c r="B134" s="20" t="s">
        <v>76</v>
      </c>
      <c r="C134" s="21"/>
      <c r="D134" s="4" t="s">
        <v>16</v>
      </c>
      <c r="E134" s="15"/>
      <c r="F134" s="9"/>
      <c r="G134" s="7">
        <f t="shared" si="12"/>
        <v>0</v>
      </c>
    </row>
    <row r="135" spans="1:7" ht="18" customHeight="1">
      <c r="A135" s="3">
        <v>5.6</v>
      </c>
      <c r="B135" s="20" t="s">
        <v>77</v>
      </c>
      <c r="C135" s="21"/>
      <c r="D135" s="4" t="s">
        <v>12</v>
      </c>
      <c r="E135" s="15"/>
      <c r="F135" s="9"/>
      <c r="G135" s="7">
        <f t="shared" si="12"/>
        <v>0</v>
      </c>
    </row>
    <row r="136" spans="1:7" ht="18" customHeight="1">
      <c r="A136" s="3">
        <v>5.7</v>
      </c>
      <c r="B136" s="20" t="s">
        <v>78</v>
      </c>
      <c r="C136" s="21"/>
      <c r="D136" s="4" t="s">
        <v>16</v>
      </c>
      <c r="E136" s="15"/>
      <c r="F136" s="9"/>
      <c r="G136" s="7">
        <f t="shared" si="12"/>
        <v>0</v>
      </c>
    </row>
    <row r="137" spans="1:7">
      <c r="A137" s="3">
        <v>5.8</v>
      </c>
      <c r="B137" s="20" t="s">
        <v>79</v>
      </c>
      <c r="C137" s="21"/>
      <c r="D137" s="4" t="s">
        <v>80</v>
      </c>
      <c r="E137" s="15"/>
      <c r="F137" s="9"/>
      <c r="G137" s="7">
        <f t="shared" si="12"/>
        <v>0</v>
      </c>
    </row>
    <row r="138" spans="1:7" ht="16.5">
      <c r="A138" s="3">
        <v>5.9</v>
      </c>
      <c r="B138" s="20" t="s">
        <v>89</v>
      </c>
      <c r="C138" s="21"/>
      <c r="D138" s="4" t="s">
        <v>16</v>
      </c>
      <c r="E138" s="15"/>
      <c r="F138" s="9"/>
      <c r="G138" s="7">
        <f t="shared" si="12"/>
        <v>0</v>
      </c>
    </row>
    <row r="139" spans="1:7" ht="16.5">
      <c r="A139" s="10">
        <v>5.0999999999999996</v>
      </c>
      <c r="B139" s="43" t="s">
        <v>90</v>
      </c>
      <c r="C139" s="44"/>
      <c r="D139" s="4" t="s">
        <v>16</v>
      </c>
      <c r="E139" s="15"/>
      <c r="F139" s="9"/>
      <c r="G139" s="7">
        <v>0</v>
      </c>
    </row>
    <row r="140" spans="1:7">
      <c r="A140" s="10">
        <v>5.1100000000000003</v>
      </c>
      <c r="B140" s="20" t="s">
        <v>82</v>
      </c>
      <c r="C140" s="21"/>
      <c r="D140" s="4" t="s">
        <v>9</v>
      </c>
      <c r="E140" s="15"/>
      <c r="F140" s="9"/>
      <c r="G140" s="7">
        <v>0</v>
      </c>
    </row>
    <row r="141" spans="1:7">
      <c r="A141" s="10">
        <v>5.12</v>
      </c>
      <c r="B141" s="20" t="s">
        <v>81</v>
      </c>
      <c r="C141" s="21"/>
      <c r="D141" s="4" t="s">
        <v>9</v>
      </c>
      <c r="E141" s="11"/>
      <c r="F141" s="6"/>
      <c r="G141" s="7">
        <v>0</v>
      </c>
    </row>
    <row r="142" spans="1:7">
      <c r="A142" s="47" t="s">
        <v>17</v>
      </c>
      <c r="B142" s="48"/>
      <c r="C142" s="48"/>
      <c r="D142" s="48"/>
      <c r="E142" s="48"/>
      <c r="F142" s="49"/>
      <c r="G142" s="14">
        <f>SUM(G130:G141)</f>
        <v>0</v>
      </c>
    </row>
    <row r="143" spans="1:7">
      <c r="A143" s="40" t="s">
        <v>97</v>
      </c>
      <c r="B143" s="41"/>
      <c r="C143" s="41"/>
      <c r="D143" s="41"/>
      <c r="E143" s="41"/>
      <c r="F143" s="42"/>
      <c r="G143" s="33">
        <f>G142+G127+G117+G112+G108</f>
        <v>0</v>
      </c>
    </row>
    <row r="144" spans="1:7">
      <c r="A144" s="52" t="s">
        <v>98</v>
      </c>
      <c r="B144" s="53"/>
      <c r="C144" s="53"/>
      <c r="D144" s="53"/>
      <c r="E144" s="53"/>
      <c r="F144" s="54"/>
      <c r="G144" s="31">
        <f>SUM(G142+G127+G117+G112+G108)*1.0176</f>
        <v>0</v>
      </c>
    </row>
    <row r="145" spans="1:7">
      <c r="A145" s="52" t="s">
        <v>99</v>
      </c>
      <c r="B145" s="53"/>
      <c r="C145" s="53"/>
      <c r="D145" s="53"/>
      <c r="E145" s="53"/>
      <c r="F145" s="54"/>
      <c r="G145" s="31">
        <f>G144</f>
        <v>0</v>
      </c>
    </row>
    <row r="146" spans="1:7">
      <c r="A146" s="65" t="s">
        <v>100</v>
      </c>
      <c r="B146" s="66"/>
      <c r="C146" s="66"/>
      <c r="D146" s="66"/>
      <c r="E146" s="66"/>
      <c r="F146" s="67"/>
      <c r="G146" s="34">
        <f>(G144+G96)*0.042</f>
        <v>0</v>
      </c>
    </row>
    <row r="148" spans="1:7" ht="15.75">
      <c r="A148" s="68" t="s">
        <v>101</v>
      </c>
      <c r="B148" s="68"/>
      <c r="C148" s="68"/>
      <c r="D148" s="68"/>
      <c r="E148" s="68"/>
      <c r="F148" s="68"/>
      <c r="G148" s="68"/>
    </row>
  </sheetData>
  <mergeCells count="56">
    <mergeCell ref="B121:C121"/>
    <mergeCell ref="B122:C122"/>
    <mergeCell ref="B123:C123"/>
    <mergeCell ref="A128:F128"/>
    <mergeCell ref="B66:C66"/>
    <mergeCell ref="B67:C67"/>
    <mergeCell ref="B88:C88"/>
    <mergeCell ref="B89:C89"/>
    <mergeCell ref="B90:C90"/>
    <mergeCell ref="B35:C35"/>
    <mergeCell ref="B34:C34"/>
    <mergeCell ref="B36:C36"/>
    <mergeCell ref="B65:C65"/>
    <mergeCell ref="B55:C55"/>
    <mergeCell ref="B56:C56"/>
    <mergeCell ref="B57:C57"/>
    <mergeCell ref="B60:C60"/>
    <mergeCell ref="B58:C58"/>
    <mergeCell ref="B59:C59"/>
    <mergeCell ref="A144:F144"/>
    <mergeCell ref="A145:F145"/>
    <mergeCell ref="A146:F146"/>
    <mergeCell ref="A148:G148"/>
    <mergeCell ref="A14:F14"/>
    <mergeCell ref="A24:F24"/>
    <mergeCell ref="A42:F42"/>
    <mergeCell ref="A61:F61"/>
    <mergeCell ref="A72:F72"/>
    <mergeCell ref="A84:F84"/>
    <mergeCell ref="A94:F94"/>
    <mergeCell ref="A96:F96"/>
    <mergeCell ref="A97:F97"/>
    <mergeCell ref="A99:G99"/>
    <mergeCell ref="A108:F108"/>
    <mergeCell ref="A112:F112"/>
    <mergeCell ref="A6:G6"/>
    <mergeCell ref="B8:G8"/>
    <mergeCell ref="B7:C7"/>
    <mergeCell ref="B9:C9"/>
    <mergeCell ref="B10:C10"/>
    <mergeCell ref="A143:F143"/>
    <mergeCell ref="B139:C139"/>
    <mergeCell ref="B92:C92"/>
    <mergeCell ref="B38:C38"/>
    <mergeCell ref="A117:F117"/>
    <mergeCell ref="A142:F142"/>
    <mergeCell ref="B100:C100"/>
    <mergeCell ref="A95:F95"/>
    <mergeCell ref="B83:C83"/>
    <mergeCell ref="B82:C82"/>
    <mergeCell ref="B48:C48"/>
    <mergeCell ref="B45:C45"/>
    <mergeCell ref="B46:C46"/>
    <mergeCell ref="B47:C47"/>
    <mergeCell ref="B54:C54"/>
    <mergeCell ref="A52:F52"/>
  </mergeCells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d6682-2c29-481b-b33e-2622be6a5b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99BB4E40D084DBC0525A7A491B022" ma:contentTypeVersion="16" ma:contentTypeDescription="Create a new document." ma:contentTypeScope="" ma:versionID="b51cf31f1c646604107fc35d296e2d34">
  <xsd:schema xmlns:xsd="http://www.w3.org/2001/XMLSchema" xmlns:xs="http://www.w3.org/2001/XMLSchema" xmlns:p="http://schemas.microsoft.com/office/2006/metadata/properties" xmlns:ns3="c5dd6682-2c29-481b-b33e-2622be6a5bcf" xmlns:ns4="73b66cc2-34f4-4803-b6c4-80e37a77e4c1" targetNamespace="http://schemas.microsoft.com/office/2006/metadata/properties" ma:root="true" ma:fieldsID="894233b3e7e8ea0ac899c32c239ec1d5" ns3:_="" ns4:_="">
    <xsd:import namespace="c5dd6682-2c29-481b-b33e-2622be6a5bcf"/>
    <xsd:import namespace="73b66cc2-34f4-4803-b6c4-80e37a77e4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Details" minOccurs="0"/>
                <xsd:element ref="ns4:SharingHintHash" minOccurs="0"/>
                <xsd:element ref="ns4:SharedWithUser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d6682-2c29-481b-b33e-2622be6a5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66cc2-34f4-4803-b6c4-80e37a77e4c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765FC-C9A4-49A6-997C-675178C68C35}"/>
</file>

<file path=customXml/itemProps2.xml><?xml version="1.0" encoding="utf-8"?>
<ds:datastoreItem xmlns:ds="http://schemas.openxmlformats.org/officeDocument/2006/customXml" ds:itemID="{10DB949C-CBD1-4CC3-BA63-EA8447ACD652}"/>
</file>

<file path=customXml/itemProps3.xml><?xml version="1.0" encoding="utf-8"?>
<ds:datastoreItem xmlns:ds="http://schemas.openxmlformats.org/officeDocument/2006/customXml" ds:itemID="{ADBB2D2B-BEF5-498E-85DE-67579BE71D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Bailee Yasher</dc:creator>
  <cp:keywords/>
  <dc:description/>
  <cp:lastModifiedBy/>
  <cp:revision/>
  <dcterms:created xsi:type="dcterms:W3CDTF">2022-11-10T15:18:10Z</dcterms:created>
  <dcterms:modified xsi:type="dcterms:W3CDTF">2026-01-26T19:59:43Z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0x01010088F99BB4E40D084DBC0525A7A491B022</vt:lpwstr>
  </property>
</Properties>
</file>